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0" yWindow="0" windowWidth="20730" windowHeight="11760"/>
  </bookViews>
  <sheets>
    <sheet name="Бюджет" sheetId="1" r:id="rId1"/>
  </sheets>
  <definedNames>
    <definedName name="LAST_CELL" localSheetId="0">Бюджет!#REF!</definedName>
  </definedNames>
  <calcPr calcId="144525"/>
</workbook>
</file>

<file path=xl/calcChain.xml><?xml version="1.0" encoding="utf-8"?>
<calcChain xmlns="http://schemas.openxmlformats.org/spreadsheetml/2006/main">
  <c r="D31" i="1" l="1"/>
  <c r="C31" i="1"/>
  <c r="D25" i="1"/>
  <c r="C25" i="1"/>
  <c r="E11" i="1"/>
  <c r="E24" i="1"/>
  <c r="C6" i="1"/>
  <c r="E28" i="1"/>
  <c r="D27" i="1"/>
  <c r="C27" i="1"/>
  <c r="D21" i="1"/>
  <c r="C19" i="1"/>
  <c r="E13" i="1"/>
  <c r="E34" i="1"/>
  <c r="D33" i="1"/>
  <c r="C33" i="1"/>
  <c r="C16" i="1"/>
  <c r="D19" i="1"/>
  <c r="D29" i="1"/>
  <c r="C29" i="1"/>
  <c r="C21" i="1"/>
  <c r="D16" i="1"/>
  <c r="D14" i="1"/>
  <c r="C14" i="1"/>
  <c r="D6" i="1"/>
  <c r="E8" i="1"/>
  <c r="E9" i="1"/>
  <c r="E10" i="1"/>
  <c r="E12" i="1"/>
  <c r="E15" i="1"/>
  <c r="E18" i="1"/>
  <c r="E20" i="1"/>
  <c r="E22" i="1"/>
  <c r="E23" i="1"/>
  <c r="E26" i="1"/>
  <c r="E30" i="1"/>
  <c r="E32" i="1"/>
  <c r="E7" i="1"/>
  <c r="C35" i="1" l="1"/>
  <c r="D35" i="1"/>
  <c r="E27" i="1"/>
  <c r="E33" i="1"/>
  <c r="E25" i="1"/>
  <c r="E17" i="1"/>
  <c r="E14" i="1"/>
  <c r="E31" i="1"/>
  <c r="E29" i="1"/>
  <c r="E16" i="1"/>
  <c r="E21" i="1"/>
  <c r="E19" i="1"/>
  <c r="E6" i="1" l="1"/>
  <c r="E35" i="1"/>
</calcChain>
</file>

<file path=xl/sharedStrings.xml><?xml version="1.0" encoding="utf-8"?>
<sst xmlns="http://schemas.openxmlformats.org/spreadsheetml/2006/main" count="70" uniqueCount="70">
  <si>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</si>
  <si>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</si>
  <si>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</si>
  <si>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</si>
  <si>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</si>
  <si>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</si>
  <si>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</si>
  <si>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</si>
  <si>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</si>
  <si>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</si>
  <si>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</si>
  <si>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</si>
  <si>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0203</t>
  </si>
  <si>
    <t>Мобилизационная и вневойсковая подготовка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</si>
  <si>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</si>
  <si>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</si>
  <si>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</si>
  <si>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</si>
  <si>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0409</t>
  </si>
  <si>
    <t>Дорожное хозяйство (дорожные фонды)</t>
  </si>
  <si>
    <t>0501</t>
  </si>
  <si>
    <t>Жилищное хозяйство</t>
  </si>
  <si>
    <t>0502</t>
  </si>
  <si>
    <t>Коммунальное хозяйство</t>
  </si>
  <si>
    <t>0801</t>
  </si>
  <si>
    <t>Культура</t>
  </si>
  <si>
    <t>1001</t>
  </si>
  <si>
    <t>Пенсионное обеспечение</t>
  </si>
  <si>
    <t>1101</t>
  </si>
  <si>
    <t>Физическая культура</t>
  </si>
  <si>
    <t>% исполнения</t>
  </si>
  <si>
    <t>Наименование раздела, подраздела</t>
  </si>
  <si>
    <t>Результат исполнения бюджета (дефицит "-", профицит "+")</t>
  </si>
  <si>
    <t>Итого расходов</t>
  </si>
  <si>
    <t>Общегосударственные вопросы</t>
  </si>
  <si>
    <t>0100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</si>
  <si>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</si>
  <si>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</si>
  <si>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</si>
  <si>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</si>
  <si>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</si>
  <si>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</si>
  <si>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</si>
  <si>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</si>
  <si>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</si>
  <si>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</si>
  <si>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</si>
  <si>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</si>
  <si>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</si>
  <si>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</si>
  <si>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Раздел/ подраздел</t>
  </si>
  <si>
    <t>1301</t>
  </si>
  <si>
    <t>1300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</si>
  <si>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</si>
  <si>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</si>
  <si>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0900</t>
  </si>
  <si>
    <t>0909</t>
  </si>
  <si>
    <t>Другие вопросы в области здравоохранения</t>
  </si>
  <si>
    <t>Здравоохранение</t>
  </si>
  <si>
    <t>0503</t>
  </si>
  <si>
    <t>Благоустройство</t>
  </si>
  <si>
    <t>от</t>
  </si>
  <si>
    <t>Приложение 2
к решению сельского Совета депутатов п. Памяти 13 Борцов</t>
  </si>
  <si>
    <t>руб.</t>
  </si>
  <si>
    <t>0107</t>
  </si>
  <si>
    <t>Обеспечение проведения выборов и референдумов</t>
  </si>
  <si>
    <t>План на 2024 год</t>
  </si>
  <si>
    <t>Отчет об исполнении бюджета сельсовета Памяти 13 Борцов по расходам за 2024 год</t>
  </si>
  <si>
    <t>Исполнено за 2024 год</t>
  </si>
  <si>
    <t>№ 13-23р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</si>
</sst>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00"/>
  </numFmts>
  <fonts count="5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1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vertical="center" wrapText="1"/>
    </xf>
    <xf numFmtId="165" fontId="0" fillId="0" borderId="0" xfId="0" applyNumberFormat="1" applyFill="1" applyAlignment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14" fontId="3" fillId="2" borderId="0" xfId="0" applyNumberFormat="1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>
      <alignment horizontal="right" wrapText="1"/>
    </xf>
    <xf numFmtId="2" fontId="3" fillId="0" borderId="1" xfId="0" applyNumberFormat="1" applyFont="1" applyFill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I36"/>
  <sheetViews>
    <sheetView showGridLines="0" tabSelected="1" workbookViewId="0">
      <selection activeCell="G5" sqref="G5"/>
    </sheetView>
  </sheetViews>
  <sheetFormatPr defaultRowHeight="12.75" customHeight="1" x14ac:dyDescent="0.2"/>
  <cols>
    <col min="1" max="1" width="7.7109375" customWidth="1"/>
    <col min="2" max="2" width="45.42578125" customWidth="1"/>
    <col min="3" max="3" width="16.7109375" customWidth="1"/>
    <col min="4" max="4" width="16.140625" customWidth="1"/>
    <col min="5" max="5" width="9" customWidth="1"/>
    <col min="6" max="6" width="13.140625" style="17" customWidth="1"/>
    <col min="7" max="7" width="13.28515625" style="17" bestFit="1" customWidth="1"/>
    <col min="8" max="9" width="9.140625" customWidth="1"/>
  </cols>
  <sheetData>
    <row r="1" spans="1:9" ht="31.5" customHeight="1" x14ac:dyDescent="0.25">
      <c r="A1" s="28" t="s">
        <v>62</v>
      </c>
      <c r="B1" s="29"/>
      <c r="C1" s="29"/>
      <c r="D1" s="29"/>
      <c r="E1" s="29"/>
      <c r="F1" s="14"/>
      <c r="G1" s="14"/>
      <c r="H1" s="1"/>
      <c r="I1" s="1"/>
    </row>
    <row r="2" spans="1:9" ht="15.75" x14ac:dyDescent="0.25">
      <c r="A2" s="3"/>
      <c r="B2" s="3"/>
      <c r="C2" s="19" t="s">
        <v>61</v>
      </c>
      <c r="D2" s="20">
        <v>45751</v>
      </c>
      <c r="E2" s="21" t="s">
        <v>69</v>
      </c>
      <c r="F2" s="14"/>
      <c r="G2" s="14"/>
      <c r="H2" s="1"/>
      <c r="I2" s="1"/>
    </row>
    <row r="3" spans="1:9" ht="15.75" x14ac:dyDescent="0.25">
      <c r="A3" s="30" t="s">
        <v>67</v>
      </c>
      <c r="B3" s="30"/>
      <c r="C3" s="30"/>
      <c r="D3" s="30"/>
      <c r="E3" s="30"/>
      <c r="F3" s="15"/>
      <c r="G3" s="15"/>
      <c r="H3" s="2"/>
      <c r="I3" s="2"/>
    </row>
    <row r="4" spans="1:9" ht="15.75" x14ac:dyDescent="0.25">
      <c r="A4" s="4"/>
      <c r="B4" s="4"/>
      <c r="C4" s="4"/>
      <c r="D4" s="22" t="s">
        <v>63</v>
      </c>
      <c r="E4" s="4"/>
      <c r="F4" s="16"/>
      <c r="G4" s="16"/>
      <c r="H4" s="1"/>
      <c r="I4" s="1"/>
    </row>
    <row r="5" spans="1:9" ht="63" x14ac:dyDescent="0.2">
      <c r="A5" s="5" t="s">
        <v>50</v>
      </c>
      <c r="B5" s="5" t="s">
        <v>31</v>
      </c>
      <c r="C5" s="10" t="s">
        <v>66</v>
      </c>
      <c r="D5" s="10" t="s">
        <v>68</v>
      </c>
      <c r="E5" s="12" t="s">
        <v>30</v>
      </c>
    </row>
    <row r="6" spans="1:9" ht="15.75" x14ac:dyDescent="0.2">
      <c r="A6" s="5" t="s">
        <v>35</v>
      </c>
      <c r="B6" s="6" t="s">
        <v>34</v>
      </c>
      <c r="C6" s="9">
        <f>SUM(C7:C13)</f>
        <v>9611306.8800000008</v>
      </c>
      <c r="D6" s="9">
        <f>SUM(D7:D13)</f>
        <v>8751261.4399999995</v>
      </c>
      <c r="E6" s="8">
        <f>D6*100/C6</f>
        <v>91.051732602673894</v>
      </c>
    </row>
    <row r="7" spans="1:9" ht="47.25" x14ac:dyDescent="0.2">
      <c r="A7" s="5" t="s">
        <v>0</v>
      </c>
      <c r="B7" s="6" t="s">
        <v>1</v>
      </c>
      <c r="C7" s="7">
        <v>802601.15</v>
      </c>
      <c r="D7" s="7">
        <v>796130.75</v>
      </c>
      <c r="E7" s="8">
        <f>D7*100/C7</f>
        <v>99.19382123985244</v>
      </c>
    </row>
    <row r="8" spans="1:9" ht="68.25" customHeight="1" x14ac:dyDescent="0.2">
      <c r="A8" s="5" t="s">
        <v>2</v>
      </c>
      <c r="B8" s="6" t="s">
        <v>3</v>
      </c>
      <c r="C8" s="7">
        <v>1199183.04</v>
      </c>
      <c r="D8" s="7">
        <v>1185700.48</v>
      </c>
      <c r="E8" s="8">
        <f t="shared" ref="E8:E35" si="0">D8*100/C8</f>
        <v>98.875687901656775</v>
      </c>
    </row>
    <row r="9" spans="1:9" ht="74.25" customHeight="1" x14ac:dyDescent="0.2">
      <c r="A9" s="5" t="s">
        <v>4</v>
      </c>
      <c r="B9" s="6" t="s">
        <v>5</v>
      </c>
      <c r="C9" s="7">
        <v>5967407.6900000004</v>
      </c>
      <c r="D9" s="7">
        <v>5137315.21</v>
      </c>
      <c r="E9" s="8">
        <f t="shared" si="0"/>
        <v>86.089563121503431</v>
      </c>
    </row>
    <row r="10" spans="1:9" ht="60" customHeight="1" x14ac:dyDescent="0.2">
      <c r="A10" s="5" t="s">
        <v>6</v>
      </c>
      <c r="B10" s="6" t="s">
        <v>7</v>
      </c>
      <c r="C10" s="7">
        <v>49600</v>
      </c>
      <c r="D10" s="7">
        <v>49600</v>
      </c>
      <c r="E10" s="8">
        <f t="shared" si="0"/>
        <v>100</v>
      </c>
    </row>
    <row r="11" spans="1:9" ht="38.25" customHeight="1" x14ac:dyDescent="0.2">
      <c r="A11" s="5" t="s">
        <v>64</v>
      </c>
      <c r="B11" s="6" t="s">
        <v>65</v>
      </c>
      <c r="C11" s="7">
        <v>700000</v>
      </c>
      <c r="D11" s="7">
        <v>700000</v>
      </c>
      <c r="E11" s="8">
        <f t="shared" si="0"/>
        <v>100</v>
      </c>
    </row>
    <row r="12" spans="1:9" ht="15.75" x14ac:dyDescent="0.2">
      <c r="A12" s="5" t="s">
        <v>8</v>
      </c>
      <c r="B12" s="6" t="s">
        <v>9</v>
      </c>
      <c r="C12" s="9">
        <v>10000</v>
      </c>
      <c r="D12" s="7">
        <v>0</v>
      </c>
      <c r="E12" s="8">
        <f t="shared" si="0"/>
        <v>0</v>
      </c>
    </row>
    <row r="13" spans="1:9" ht="15.75" x14ac:dyDescent="0.2">
      <c r="A13" s="5" t="s">
        <v>10</v>
      </c>
      <c r="B13" s="6" t="s">
        <v>11</v>
      </c>
      <c r="C13" s="9">
        <v>882515</v>
      </c>
      <c r="D13" s="7">
        <v>882515</v>
      </c>
      <c r="E13" s="8">
        <f t="shared" si="0"/>
        <v>100</v>
      </c>
    </row>
    <row r="14" spans="1:9" ht="15.75" x14ac:dyDescent="0.2">
      <c r="A14" s="5" t="s">
        <v>36</v>
      </c>
      <c r="B14" s="6" t="s">
        <v>37</v>
      </c>
      <c r="C14" s="9">
        <f>SUM(C15)</f>
        <v>620674</v>
      </c>
      <c r="D14" s="9">
        <f>SUM(D15)</f>
        <v>497305.33</v>
      </c>
      <c r="E14" s="8">
        <f t="shared" si="0"/>
        <v>80.123435168864816</v>
      </c>
    </row>
    <row r="15" spans="1:9" ht="29.25" customHeight="1" x14ac:dyDescent="0.2">
      <c r="A15" s="5" t="s">
        <v>12</v>
      </c>
      <c r="B15" s="6" t="s">
        <v>13</v>
      </c>
      <c r="C15" s="9">
        <v>620674</v>
      </c>
      <c r="D15" s="9">
        <v>497305.33</v>
      </c>
      <c r="E15" s="8">
        <f t="shared" si="0"/>
        <v>80.123435168864816</v>
      </c>
    </row>
    <row r="16" spans="1:9" ht="30" customHeight="1" x14ac:dyDescent="0.2">
      <c r="A16" s="5" t="s">
        <v>38</v>
      </c>
      <c r="B16" s="6" t="s">
        <v>39</v>
      </c>
      <c r="C16" s="9">
        <f>SUM(C17:C18)</f>
        <v>3744953.69</v>
      </c>
      <c r="D16" s="9">
        <f>SUM(D17:D18)</f>
        <v>3631166.62</v>
      </c>
      <c r="E16" s="8">
        <f t="shared" si="0"/>
        <v>96.961589396850457</v>
      </c>
    </row>
    <row r="17" spans="1:8" ht="15.75" x14ac:dyDescent="0.2">
      <c r="A17" s="5" t="s">
        <v>14</v>
      </c>
      <c r="B17" s="6" t="s">
        <v>15</v>
      </c>
      <c r="C17" s="9">
        <v>3739953.69</v>
      </c>
      <c r="D17" s="9">
        <v>3631166.62</v>
      </c>
      <c r="E17" s="8">
        <f>D17*100/C17</f>
        <v>97.091218795278721</v>
      </c>
    </row>
    <row r="18" spans="1:8" ht="47.25" x14ac:dyDescent="0.2">
      <c r="A18" s="5" t="s">
        <v>16</v>
      </c>
      <c r="B18" s="6" t="s">
        <v>17</v>
      </c>
      <c r="C18" s="9">
        <v>5000</v>
      </c>
      <c r="D18" s="9">
        <v>0</v>
      </c>
      <c r="E18" s="8">
        <f t="shared" si="0"/>
        <v>0</v>
      </c>
    </row>
    <row r="19" spans="1:8" ht="15.75" x14ac:dyDescent="0.2">
      <c r="A19" s="5" t="s">
        <v>40</v>
      </c>
      <c r="B19" s="6" t="s">
        <v>41</v>
      </c>
      <c r="C19" s="9">
        <f>SUM(C20:C20)</f>
        <v>80216000.980000004</v>
      </c>
      <c r="D19" s="9">
        <f>SUM(D20:D20)</f>
        <v>78152924.069999993</v>
      </c>
      <c r="E19" s="8">
        <f t="shared" si="0"/>
        <v>97.428098029326605</v>
      </c>
    </row>
    <row r="20" spans="1:8" ht="15.75" x14ac:dyDescent="0.2">
      <c r="A20" s="5" t="s">
        <v>18</v>
      </c>
      <c r="B20" s="6" t="s">
        <v>19</v>
      </c>
      <c r="C20" s="9">
        <v>80216000.980000004</v>
      </c>
      <c r="D20" s="7">
        <v>78152924.069999993</v>
      </c>
      <c r="E20" s="8">
        <f t="shared" si="0"/>
        <v>97.428098029326605</v>
      </c>
    </row>
    <row r="21" spans="1:8" ht="15.75" x14ac:dyDescent="0.2">
      <c r="A21" s="5" t="s">
        <v>42</v>
      </c>
      <c r="B21" s="6" t="s">
        <v>43</v>
      </c>
      <c r="C21" s="9">
        <f>SUM(C22:C24)</f>
        <v>7048317.4800000004</v>
      </c>
      <c r="D21" s="9">
        <f>SUM(D22:D24)</f>
        <v>6832190.0300000003</v>
      </c>
      <c r="E21" s="8">
        <f t="shared" si="0"/>
        <v>96.933630605981151</v>
      </c>
    </row>
    <row r="22" spans="1:8" ht="15.75" x14ac:dyDescent="0.2">
      <c r="A22" s="5" t="s">
        <v>20</v>
      </c>
      <c r="B22" s="6" t="s">
        <v>21</v>
      </c>
      <c r="C22" s="9">
        <v>27500</v>
      </c>
      <c r="D22" s="7">
        <v>23040.03</v>
      </c>
      <c r="E22" s="8">
        <f t="shared" si="0"/>
        <v>83.781927272727273</v>
      </c>
    </row>
    <row r="23" spans="1:8" ht="15.75" x14ac:dyDescent="0.2">
      <c r="A23" s="5" t="s">
        <v>22</v>
      </c>
      <c r="B23" s="6" t="s">
        <v>23</v>
      </c>
      <c r="C23" s="9">
        <v>2500</v>
      </c>
      <c r="D23" s="7">
        <v>0</v>
      </c>
      <c r="E23" s="8">
        <f t="shared" si="0"/>
        <v>0</v>
      </c>
    </row>
    <row r="24" spans="1:8" ht="15.75" x14ac:dyDescent="0.2">
      <c r="A24" s="5" t="s">
        <v>59</v>
      </c>
      <c r="B24" s="6" t="s">
        <v>60</v>
      </c>
      <c r="C24" s="9">
        <v>7018317.4800000004</v>
      </c>
      <c r="D24" s="7">
        <v>6809150</v>
      </c>
      <c r="E24" s="8">
        <f t="shared" si="0"/>
        <v>97.019691961840394</v>
      </c>
    </row>
    <row r="25" spans="1:8" ht="15.75" x14ac:dyDescent="0.2">
      <c r="A25" s="5" t="s">
        <v>44</v>
      </c>
      <c r="B25" s="6" t="s">
        <v>45</v>
      </c>
      <c r="C25" s="7">
        <f>C26</f>
        <v>7520000</v>
      </c>
      <c r="D25" s="9">
        <f>D26</f>
        <v>7520000</v>
      </c>
      <c r="E25" s="8">
        <f t="shared" si="0"/>
        <v>100</v>
      </c>
    </row>
    <row r="26" spans="1:8" ht="15.75" x14ac:dyDescent="0.2">
      <c r="A26" s="5" t="s">
        <v>24</v>
      </c>
      <c r="B26" s="6" t="s">
        <v>25</v>
      </c>
      <c r="C26" s="7">
        <v>7520000</v>
      </c>
      <c r="D26" s="7">
        <v>7520000</v>
      </c>
      <c r="E26" s="8">
        <f t="shared" si="0"/>
        <v>100</v>
      </c>
    </row>
    <row r="27" spans="1:8" ht="15.75" x14ac:dyDescent="0.2">
      <c r="A27" s="5" t="s">
        <v>55</v>
      </c>
      <c r="B27" s="6" t="s">
        <v>58</v>
      </c>
      <c r="C27" s="7">
        <f>C28</f>
        <v>21864.33</v>
      </c>
      <c r="D27" s="7">
        <f>D28</f>
        <v>21864.33</v>
      </c>
      <c r="E27" s="8">
        <f t="shared" si="0"/>
        <v>99.999999999999986</v>
      </c>
    </row>
    <row r="28" spans="1:8" ht="15.75" x14ac:dyDescent="0.2">
      <c r="A28" s="18" t="s">
        <v>56</v>
      </c>
      <c r="B28" s="6" t="s">
        <v>57</v>
      </c>
      <c r="C28" s="7">
        <v>21864.33</v>
      </c>
      <c r="D28" s="7">
        <v>21864.33</v>
      </c>
      <c r="E28" s="8">
        <f t="shared" si="0"/>
        <v>99.999999999999986</v>
      </c>
    </row>
    <row r="29" spans="1:8" ht="15.75" x14ac:dyDescent="0.2">
      <c r="A29" s="5" t="s">
        <v>46</v>
      </c>
      <c r="B29" s="6" t="s">
        <v>47</v>
      </c>
      <c r="C29" s="7">
        <f>SUM(C30:C30)</f>
        <v>140112.53</v>
      </c>
      <c r="D29" s="7">
        <f>SUM(D30:D30)</f>
        <v>140112.53</v>
      </c>
      <c r="E29" s="8">
        <f t="shared" si="0"/>
        <v>100</v>
      </c>
    </row>
    <row r="30" spans="1:8" ht="15.75" x14ac:dyDescent="0.2">
      <c r="A30" s="5" t="s">
        <v>26</v>
      </c>
      <c r="B30" s="6" t="s">
        <v>27</v>
      </c>
      <c r="C30" s="7">
        <v>140112.53</v>
      </c>
      <c r="D30" s="7">
        <v>140112.53</v>
      </c>
      <c r="E30" s="8">
        <f t="shared" si="0"/>
        <v>100</v>
      </c>
    </row>
    <row r="31" spans="1:8" ht="15.75" x14ac:dyDescent="0.2">
      <c r="A31" s="5" t="s">
        <v>48</v>
      </c>
      <c r="B31" s="6" t="s">
        <v>49</v>
      </c>
      <c r="C31" s="7">
        <f>C32</f>
        <v>3890930</v>
      </c>
      <c r="D31" s="7">
        <f>D32</f>
        <v>3890930</v>
      </c>
      <c r="E31" s="8">
        <f t="shared" si="0"/>
        <v>100</v>
      </c>
      <c r="H31" s="13"/>
    </row>
    <row r="32" spans="1:8" ht="15.75" x14ac:dyDescent="0.2">
      <c r="A32" s="5" t="s">
        <v>28</v>
      </c>
      <c r="B32" s="6" t="s">
        <v>29</v>
      </c>
      <c r="C32" s="7">
        <v>3890930</v>
      </c>
      <c r="D32" s="7">
        <v>3890930</v>
      </c>
      <c r="E32" s="8">
        <f t="shared" si="0"/>
        <v>100</v>
      </c>
    </row>
    <row r="33" spans="1:5" ht="31.5" x14ac:dyDescent="0.2">
      <c r="A33" s="5" t="s">
        <v>52</v>
      </c>
      <c r="B33" s="6" t="s">
        <v>53</v>
      </c>
      <c r="C33" s="7">
        <f>C34</f>
        <v>541.45000000000005</v>
      </c>
      <c r="D33" s="7">
        <f>D34</f>
        <v>541.45000000000005</v>
      </c>
      <c r="E33" s="8">
        <f t="shared" si="0"/>
        <v>100</v>
      </c>
    </row>
    <row r="34" spans="1:5" ht="31.5" x14ac:dyDescent="0.2">
      <c r="A34" s="5" t="s">
        <v>51</v>
      </c>
      <c r="B34" s="6" t="s">
        <v>54</v>
      </c>
      <c r="C34" s="7">
        <v>541.45000000000005</v>
      </c>
      <c r="D34" s="7">
        <v>541.45000000000005</v>
      </c>
      <c r="E34" s="8">
        <f t="shared" si="0"/>
        <v>100</v>
      </c>
    </row>
    <row r="35" spans="1:5" ht="15.75" x14ac:dyDescent="0.25">
      <c r="A35" s="24" t="s">
        <v>33</v>
      </c>
      <c r="B35" s="25"/>
      <c r="C35" s="11">
        <f>C6+C14+C16+C19+C21+C25+C27+C29+C31+C33</f>
        <v>112814701.34000002</v>
      </c>
      <c r="D35" s="11">
        <f>D6+D14+D16+D19+D21+D25+D27+D29+D31+D33</f>
        <v>109438295.8</v>
      </c>
      <c r="E35" s="8">
        <f t="shared" si="0"/>
        <v>97.007122742075751</v>
      </c>
    </row>
    <row r="36" spans="1:5" ht="33.75" customHeight="1" x14ac:dyDescent="0.2">
      <c r="A36" s="26" t="s">
        <v>32</v>
      </c>
      <c r="B36" s="27"/>
      <c r="C36" s="23">
        <v>77880</v>
      </c>
      <c r="D36" s="23">
        <v>3147057.07</v>
      </c>
      <c r="E36" s="7"/>
    </row>
  </sheetData>
  <mergeCells count="4">
    <mergeCell ref="A35:B35"/>
    <mergeCell ref="A36:B36"/>
    <mergeCell ref="A1:E1"/>
    <mergeCell ref="A3:E3"/>
  </mergeCells>
  <pageMargins left="0.98" right="0.38" top="0.8" bottom="0.79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26fomea</dc:creator>
  <dc:description>POI HSSF rep:2.41.2.80</dc:description>
  <cp:lastModifiedBy>Preds</cp:lastModifiedBy>
  <cp:lastPrinted>2025-04-07T02:35:08Z</cp:lastPrinted>
  <dcterms:created xsi:type="dcterms:W3CDTF">2017-04-11T06:14:59Z</dcterms:created>
  <dcterms:modified xsi:type="dcterms:W3CDTF">2025-04-07T02:36:07Z</dcterms:modified>
</cp:coreProperties>
</file>